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6650" windowHeight="7995" tabRatio="823"/>
  </bookViews>
  <sheets>
    <sheet name="4.1 Fortjeneste" sheetId="46" r:id="rId1"/>
    <sheet name="4.1 Mva" sheetId="47" r:id="rId2"/>
    <sheet name="4.1 Salgsbudsj" sheetId="7" r:id="rId3"/>
    <sheet name="4.1 Salgsbudsj losn" sheetId="8" r:id="rId4"/>
    <sheet name="4.2 Formelrevisjon a" sheetId="39" r:id="rId5"/>
    <sheet name="4.2 Formelrevisjon b" sheetId="40" r:id="rId6"/>
    <sheet name="4.3 romertall" sheetId="41" r:id="rId7"/>
    <sheet name="4.3 Binære tall" sheetId="42" r:id="rId8"/>
    <sheet name="4.3 Normalfordeling" sheetId="43" r:id="rId9"/>
    <sheet name="4.3 Konto" sheetId="44" r:id="rId10"/>
    <sheet name="4.3 Skjulte rader" sheetId="45" r:id="rId11"/>
  </sheets>
  <definedNames>
    <definedName name="A_invers" localSheetId="1">#REF!</definedName>
    <definedName name="A_invers">#REF!</definedName>
    <definedName name="Matrise_A" localSheetId="1">#REF!</definedName>
    <definedName name="Matrise_A">#REF!</definedName>
    <definedName name="Matrise_B" localSheetId="1">#REF!</definedName>
    <definedName name="Matrise_B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7" l="1"/>
  <c r="C6" i="47"/>
  <c r="C7" i="47"/>
  <c r="C8" i="47"/>
  <c r="C9" i="47"/>
  <c r="C10" i="47"/>
  <c r="D2" i="46" l="1"/>
  <c r="D3" i="46"/>
  <c r="D4" i="46"/>
  <c r="D5" i="46"/>
  <c r="D6" i="46"/>
  <c r="D7" i="46"/>
  <c r="D3" i="45" l="1"/>
  <c r="D5" i="44" l="1"/>
  <c r="D9" i="44"/>
  <c r="D10" i="44"/>
  <c r="D11" i="44"/>
  <c r="D12" i="44"/>
  <c r="D13" i="44"/>
  <c r="D14" i="44"/>
  <c r="D15" i="44"/>
  <c r="D16" i="44"/>
  <c r="D17" i="44"/>
  <c r="D18" i="44"/>
  <c r="D19" i="44"/>
  <c r="D20" i="44"/>
  <c r="D21" i="44"/>
  <c r="D22" i="44"/>
  <c r="D23" i="44"/>
  <c r="D24" i="44"/>
  <c r="D25" i="44"/>
  <c r="D26" i="44"/>
  <c r="D27" i="44"/>
  <c r="D28" i="44"/>
  <c r="D29" i="44"/>
  <c r="D30" i="44"/>
  <c r="D31" i="44"/>
  <c r="D32" i="44"/>
  <c r="D33" i="44"/>
  <c r="D34" i="44"/>
  <c r="D35" i="44"/>
  <c r="D36" i="44"/>
  <c r="D37" i="44"/>
  <c r="D38" i="44"/>
  <c r="D39" i="44"/>
  <c r="D40" i="44"/>
  <c r="D41" i="44"/>
  <c r="D42" i="44"/>
  <c r="D43" i="44"/>
  <c r="D44" i="44"/>
  <c r="D45" i="44"/>
  <c r="D46" i="44"/>
  <c r="D47" i="44"/>
  <c r="D48" i="44"/>
  <c r="D49" i="44"/>
  <c r="D50" i="44"/>
  <c r="D51" i="44"/>
  <c r="D52" i="44"/>
  <c r="D53" i="44"/>
  <c r="D54" i="44"/>
  <c r="D55" i="44"/>
  <c r="D56" i="44"/>
  <c r="D57" i="44"/>
  <c r="D58" i="44"/>
  <c r="D59" i="44"/>
  <c r="D60" i="44"/>
  <c r="D61" i="44"/>
  <c r="D62" i="44"/>
  <c r="D63" i="44"/>
  <c r="D64" i="44"/>
  <c r="D65" i="44"/>
  <c r="D66" i="44"/>
  <c r="D67" i="44"/>
  <c r="D68" i="44"/>
  <c r="D69" i="44"/>
  <c r="D70" i="44"/>
  <c r="D71" i="44"/>
  <c r="D72" i="44"/>
  <c r="D4" i="44"/>
  <c r="D6" i="44"/>
  <c r="D7" i="44"/>
  <c r="D8" i="44"/>
  <c r="D3" i="44"/>
  <c r="D2" i="44"/>
  <c r="B21" i="43" l="1"/>
  <c r="B22" i="43"/>
  <c r="B23" i="43"/>
  <c r="B24" i="43"/>
  <c r="B25" i="43"/>
  <c r="B6" i="43"/>
  <c r="B7" i="43"/>
  <c r="B8" i="43"/>
  <c r="B9" i="43"/>
  <c r="B10" i="43"/>
  <c r="B11" i="43"/>
  <c r="B12" i="43"/>
  <c r="B13" i="43"/>
  <c r="B14" i="43"/>
  <c r="B15" i="43"/>
  <c r="B16" i="43"/>
  <c r="B17" i="43"/>
  <c r="B18" i="43"/>
  <c r="B19" i="43"/>
  <c r="B20" i="43"/>
  <c r="B5" i="43"/>
  <c r="A3" i="42" l="1"/>
  <c r="B3" i="42"/>
  <c r="B2" i="42"/>
  <c r="B1" i="42"/>
  <c r="B1" i="41" l="1"/>
  <c r="B2" i="40" l="1"/>
  <c r="A3" i="40" s="1"/>
  <c r="B4" i="40" s="1"/>
  <c r="D3" i="39" l="1"/>
  <c r="C6" i="8" l="1"/>
  <c r="B5" i="8" l="1"/>
  <c r="C5" i="8"/>
  <c r="D5" i="8"/>
  <c r="E5" i="8"/>
  <c r="F5" i="8"/>
  <c r="G5" i="8"/>
  <c r="H5" i="8"/>
  <c r="I5" i="8"/>
  <c r="J5" i="8"/>
  <c r="K5" i="8"/>
  <c r="L5" i="8"/>
  <c r="M5" i="8"/>
  <c r="B6" i="8"/>
  <c r="D6" i="8"/>
  <c r="E6" i="8"/>
  <c r="F6" i="8"/>
  <c r="G6" i="8"/>
  <c r="H6" i="8"/>
  <c r="I6" i="8"/>
  <c r="J6" i="8"/>
  <c r="K6" i="8"/>
  <c r="L6" i="8"/>
  <c r="M6" i="8"/>
  <c r="B7" i="8"/>
  <c r="C7" i="8"/>
  <c r="D7" i="8"/>
  <c r="E7" i="8"/>
  <c r="F7" i="8"/>
  <c r="G7" i="8"/>
  <c r="H7" i="8"/>
  <c r="I7" i="8"/>
  <c r="J7" i="8"/>
  <c r="K7" i="8"/>
  <c r="L7" i="8"/>
  <c r="M7" i="8"/>
</calcChain>
</file>

<file path=xl/sharedStrings.xml><?xml version="1.0" encoding="utf-8"?>
<sst xmlns="http://schemas.openxmlformats.org/spreadsheetml/2006/main" count="96" uniqueCount="66">
  <si>
    <t>Måned</t>
  </si>
  <si>
    <t xml:space="preserve">jan </t>
  </si>
  <si>
    <t>feb</t>
  </si>
  <si>
    <t>mar</t>
  </si>
  <si>
    <t>apr</t>
  </si>
  <si>
    <t>mai</t>
  </si>
  <si>
    <t>jun</t>
  </si>
  <si>
    <t>jul</t>
  </si>
  <si>
    <t>aug</t>
  </si>
  <si>
    <t>sep</t>
  </si>
  <si>
    <t>okt</t>
  </si>
  <si>
    <t>nov</t>
  </si>
  <si>
    <t>des</t>
  </si>
  <si>
    <t>Salgsinntekter</t>
  </si>
  <si>
    <t>Varekostnad</t>
  </si>
  <si>
    <t>Lønn</t>
  </si>
  <si>
    <t>Andre kostnader</t>
  </si>
  <si>
    <t>Pris</t>
  </si>
  <si>
    <t>Antall</t>
  </si>
  <si>
    <t>Mva.</t>
  </si>
  <si>
    <t>Totalt</t>
  </si>
  <si>
    <t>Forventing:</t>
  </si>
  <si>
    <t>Standardavvik:</t>
  </si>
  <si>
    <t>x</t>
  </si>
  <si>
    <t>P</t>
  </si>
  <si>
    <t>Dato</t>
  </si>
  <si>
    <t>Inn</t>
  </si>
  <si>
    <t>Ut</t>
  </si>
  <si>
    <t>Saldo</t>
  </si>
  <si>
    <t>Kunde</t>
  </si>
  <si>
    <t>Salg</t>
  </si>
  <si>
    <t>Berg</t>
  </si>
  <si>
    <t>Busch</t>
  </si>
  <si>
    <t>Calla</t>
  </si>
  <si>
    <t>Dahl</t>
  </si>
  <si>
    <t>Deng</t>
  </si>
  <si>
    <t>Eriksen</t>
  </si>
  <si>
    <t>Evensen</t>
  </si>
  <si>
    <t>Fjell</t>
  </si>
  <si>
    <t>Fong</t>
  </si>
  <si>
    <t>Gausen</t>
  </si>
  <si>
    <t>Glum</t>
  </si>
  <si>
    <t>Hansen</t>
  </si>
  <si>
    <t>Klausen</t>
  </si>
  <si>
    <t>Larsen</t>
  </si>
  <si>
    <t>Nilsen</t>
  </si>
  <si>
    <t>Ovesen</t>
  </si>
  <si>
    <t>Paulsen</t>
  </si>
  <si>
    <t>Rein</t>
  </si>
  <si>
    <t>Sand</t>
  </si>
  <si>
    <t>Teisen</t>
  </si>
  <si>
    <t>Wang</t>
  </si>
  <si>
    <t>Gj.snitt:</t>
  </si>
  <si>
    <t>Vare</t>
  </si>
  <si>
    <t>Inntekter</t>
  </si>
  <si>
    <t>Kostnader</t>
  </si>
  <si>
    <t>Resultat</t>
  </si>
  <si>
    <t>Bananer</t>
  </si>
  <si>
    <t xml:space="preserve">Epler </t>
  </si>
  <si>
    <t>Appelsiner</t>
  </si>
  <si>
    <t>Plommer</t>
  </si>
  <si>
    <t>Druer</t>
  </si>
  <si>
    <t>Pærer</t>
  </si>
  <si>
    <t>Salg uten mva</t>
  </si>
  <si>
    <t>Mva:</t>
  </si>
  <si>
    <t>Mva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</si>
</sst>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_ * #,##0_ ;_ * \-#,##0_ ;_ * &quot;-&quot;??_ ;_ @_ "/>
    <numFmt numFmtId="165" formatCode="_ [$kr-414]\ * #,##0.00_ ;_ [$kr-414]\ * \-#,##0.00_ ;_ [$kr-414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11" applyNumberFormat="0" applyFill="0" applyAlignment="0" applyProtection="0"/>
    <xf numFmtId="0" fontId="7" fillId="0" borderId="12" applyNumberFormat="0" applyFill="0" applyAlignment="0" applyProtection="0"/>
  </cellStyleXfs>
  <cellXfs count="30">
    <xf numFmtId="0" fontId="0" fillId="0" borderId="0" xfId="0"/>
    <xf numFmtId="0" fontId="0" fillId="2" borderId="3" xfId="0" applyFill="1" applyBorder="1"/>
    <xf numFmtId="0" fontId="0" fillId="2" borderId="4" xfId="0" applyFill="1" applyBorder="1"/>
    <xf numFmtId="164" fontId="0" fillId="0" borderId="3" xfId="1" applyNumberFormat="1" applyFont="1" applyBorder="1"/>
    <xf numFmtId="164" fontId="0" fillId="0" borderId="1" xfId="1" applyNumberFormat="1" applyFont="1" applyBorder="1"/>
    <xf numFmtId="164" fontId="0" fillId="0" borderId="4" xfId="1" applyNumberFormat="1" applyFont="1" applyBorder="1"/>
    <xf numFmtId="164" fontId="0" fillId="0" borderId="0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0" fillId="2" borderId="2" xfId="0" applyFill="1" applyBorder="1"/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9" fontId="0" fillId="0" borderId="10" xfId="2" applyFont="1" applyBorder="1"/>
    <xf numFmtId="9" fontId="0" fillId="0" borderId="5" xfId="2" applyFont="1" applyBorder="1"/>
    <xf numFmtId="9" fontId="0" fillId="0" borderId="6" xfId="2" applyFont="1" applyBorder="1"/>
    <xf numFmtId="9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1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14" fontId="0" fillId="0" borderId="0" xfId="0" applyNumberFormat="1"/>
    <xf numFmtId="0" fontId="4" fillId="0" borderId="1" xfId="0" applyFont="1" applyBorder="1"/>
    <xf numFmtId="0" fontId="6" fillId="0" borderId="11" xfId="7"/>
    <xf numFmtId="164" fontId="0" fillId="0" borderId="0" xfId="0" applyNumberFormat="1"/>
    <xf numFmtId="0" fontId="7" fillId="0" borderId="12" xfId="8"/>
    <xf numFmtId="9" fontId="0" fillId="0" borderId="0" xfId="2" applyFont="1"/>
  </cellXfs>
  <cellStyles count="9">
    <cellStyle name="Hyperkobling 2" xfId="6"/>
    <cellStyle name="Komma" xfId="1" builtinId="3"/>
    <cellStyle name="Normal" xfId="0" builtinId="0"/>
    <cellStyle name="Normal 2" xfId="3"/>
    <cellStyle name="Normal 4" xfId="5"/>
    <cellStyle name="Overskrift 2" xfId="8" builtinId="17"/>
    <cellStyle name="Overskrift 3" xfId="7" builtinId="18"/>
    <cellStyle name="Prosent" xfId="2" builtinId="5"/>
    <cellStyle name="Prosent 2" xfId="4"/>
  </cellStyles>
  <dxfs count="0"/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b-NO"/>
              <a:t>Normalfordeling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'4.3 Normalfordeling'!$A$5:$A$25</c:f>
              <c:numCache>
                <c:formatCode>General</c:formatCode>
                <c:ptCount val="2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</c:numCache>
            </c:numRef>
          </c:xVal>
          <c:yVal>
            <c:numRef>
              <c:f>'4.3 Normalfordeling'!$B$5:$B$25</c:f>
              <c:numCache>
                <c:formatCode>General</c:formatCode>
                <c:ptCount val="21"/>
                <c:pt idx="0">
                  <c:v>2.6766045152977071E-5</c:v>
                </c:pt>
                <c:pt idx="1">
                  <c:v>1.2238038602275437E-4</c:v>
                </c:pt>
                <c:pt idx="2">
                  <c:v>4.768176402929681E-4</c:v>
                </c:pt>
                <c:pt idx="3">
                  <c:v>1.5830903165959939E-3</c:v>
                </c:pt>
                <c:pt idx="4">
                  <c:v>4.4789060589685804E-3</c:v>
                </c:pt>
                <c:pt idx="5">
                  <c:v>1.0798193302637612E-2</c:v>
                </c:pt>
                <c:pt idx="6">
                  <c:v>2.2184166935891109E-2</c:v>
                </c:pt>
                <c:pt idx="7">
                  <c:v>3.8837210996642592E-2</c:v>
                </c:pt>
                <c:pt idx="8">
                  <c:v>5.7938310552296549E-2</c:v>
                </c:pt>
                <c:pt idx="9">
                  <c:v>7.3654028060664664E-2</c:v>
                </c:pt>
                <c:pt idx="10">
                  <c:v>7.9788456080286549E-2</c:v>
                </c:pt>
                <c:pt idx="11">
                  <c:v>7.3654028060664664E-2</c:v>
                </c:pt>
                <c:pt idx="12">
                  <c:v>5.7938310552296549E-2</c:v>
                </c:pt>
                <c:pt idx="13">
                  <c:v>3.8837210996642592E-2</c:v>
                </c:pt>
                <c:pt idx="14">
                  <c:v>2.2184166935891109E-2</c:v>
                </c:pt>
                <c:pt idx="15">
                  <c:v>1.0798193302637612E-2</c:v>
                </c:pt>
                <c:pt idx="16">
                  <c:v>4.4789060589685804E-3</c:v>
                </c:pt>
                <c:pt idx="17">
                  <c:v>1.5830903165959939E-3</c:v>
                </c:pt>
                <c:pt idx="18">
                  <c:v>4.768176402929681E-4</c:v>
                </c:pt>
                <c:pt idx="19">
                  <c:v>1.2238038602275437E-4</c:v>
                </c:pt>
                <c:pt idx="20">
                  <c:v>2.6766045152977071E-5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03-49B6-9612-B9523FD16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103024"/>
        <c:axId val="800103352"/>
      </c:scatterChart>
      <c:valAx>
        <c:axId val="800103024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0103352"/>
        <c:crosses val="autoZero"/>
        <c:crossBetween val="midCat"/>
      </c:valAx>
      <c:valAx>
        <c:axId val="80010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0010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90487</xdr:rowOff>
    </xdr:from>
    <xdr:to>
      <xdr:col>8</xdr:col>
      <xdr:colOff>161925</xdr:colOff>
      <xdr:row>14</xdr:row>
      <xdr:rowOff>166687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110" zoomScaleNormal="110" workbookViewId="0">
      <selection activeCell="A9" sqref="A9"/>
    </sheetView>
  </sheetViews>
  <sheetFormatPr baseColWidth="10" defaultRowHeight="15" x14ac:dyDescent="0.25"/>
  <cols>
    <col min="2" max="3" width="11.42578125" customWidth="1"/>
  </cols>
  <sheetData>
    <row r="1" spans="1:6" ht="18" thickBot="1" x14ac:dyDescent="0.35">
      <c r="A1" s="28" t="s">
        <v>53</v>
      </c>
      <c r="B1" s="28" t="s">
        <v>54</v>
      </c>
      <c r="C1" s="28" t="s">
        <v>55</v>
      </c>
      <c r="D1" s="28" t="s">
        <v>56</v>
      </c>
    </row>
    <row r="2" spans="1:6" ht="15.75" thickTop="1" x14ac:dyDescent="0.25">
      <c r="A2" t="s">
        <v>59</v>
      </c>
      <c r="B2" s="23">
        <v>8532</v>
      </c>
      <c r="C2" s="23">
        <v>5026</v>
      </c>
      <c r="D2" s="23">
        <f t="shared" ref="D2:D7" si="0">B2-C2</f>
        <v>3506</v>
      </c>
      <c r="F2" s="29"/>
    </row>
    <row r="3" spans="1:6" x14ac:dyDescent="0.25">
      <c r="A3" t="s">
        <v>57</v>
      </c>
      <c r="B3" s="23">
        <v>5789</v>
      </c>
      <c r="C3" s="23">
        <v>3875</v>
      </c>
      <c r="D3" s="23">
        <f t="shared" si="0"/>
        <v>1914</v>
      </c>
      <c r="F3" s="29"/>
    </row>
    <row r="4" spans="1:6" x14ac:dyDescent="0.25">
      <c r="A4" t="s">
        <v>61</v>
      </c>
      <c r="B4" s="23">
        <v>3257</v>
      </c>
      <c r="C4" s="23">
        <v>1785</v>
      </c>
      <c r="D4" s="23">
        <f t="shared" si="0"/>
        <v>1472</v>
      </c>
      <c r="F4" s="29"/>
    </row>
    <row r="5" spans="1:6" x14ac:dyDescent="0.25">
      <c r="A5" t="s">
        <v>58</v>
      </c>
      <c r="B5" s="23">
        <v>9872</v>
      </c>
      <c r="C5" s="23">
        <v>6327</v>
      </c>
      <c r="D5" s="23">
        <f t="shared" si="0"/>
        <v>3545</v>
      </c>
      <c r="F5" s="29"/>
    </row>
    <row r="6" spans="1:6" x14ac:dyDescent="0.25">
      <c r="A6" t="s">
        <v>60</v>
      </c>
      <c r="B6" s="23">
        <v>1125</v>
      </c>
      <c r="C6" s="23">
        <v>782</v>
      </c>
      <c r="D6" s="23">
        <f t="shared" si="0"/>
        <v>343</v>
      </c>
      <c r="F6" s="29"/>
    </row>
    <row r="7" spans="1:6" x14ac:dyDescent="0.25">
      <c r="A7" s="20" t="s">
        <v>62</v>
      </c>
      <c r="B7" s="4">
        <v>1854</v>
      </c>
      <c r="C7" s="4">
        <v>1187</v>
      </c>
      <c r="D7" s="4">
        <f t="shared" si="0"/>
        <v>667</v>
      </c>
      <c r="F7" s="29"/>
    </row>
    <row r="14" spans="1:6" x14ac:dyDescent="0.25">
      <c r="C14" s="27"/>
    </row>
    <row r="15" spans="1:6" x14ac:dyDescent="0.25">
      <c r="C15" s="27"/>
    </row>
    <row r="16" spans="1:6" x14ac:dyDescent="0.25">
      <c r="C16" s="27"/>
    </row>
    <row r="17" spans="3:3" x14ac:dyDescent="0.25">
      <c r="C17" s="27"/>
    </row>
    <row r="18" spans="3:3" x14ac:dyDescent="0.25">
      <c r="C18" s="27"/>
    </row>
    <row r="19" spans="3:3" x14ac:dyDescent="0.25">
      <c r="C19" s="27"/>
    </row>
    <row r="20" spans="3:3" x14ac:dyDescent="0.25">
      <c r="C20" s="27"/>
    </row>
    <row r="21" spans="3:3" x14ac:dyDescent="0.25">
      <c r="C21" s="2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zoomScale="145" zoomScaleNormal="145" workbookViewId="0">
      <selection activeCell="E9" sqref="E9"/>
    </sheetView>
  </sheetViews>
  <sheetFormatPr baseColWidth="10" defaultRowHeight="15" x14ac:dyDescent="0.25"/>
  <cols>
    <col min="2" max="2" width="10.140625" customWidth="1"/>
    <col min="3" max="3" width="9.28515625" customWidth="1"/>
    <col min="4" max="4" width="10.5703125" customWidth="1"/>
  </cols>
  <sheetData>
    <row r="1" spans="1:4" x14ac:dyDescent="0.25">
      <c r="A1" s="25" t="s">
        <v>25</v>
      </c>
      <c r="B1" s="25" t="s">
        <v>26</v>
      </c>
      <c r="C1" s="25" t="s">
        <v>27</v>
      </c>
      <c r="D1" s="25" t="s">
        <v>28</v>
      </c>
    </row>
    <row r="2" spans="1:4" x14ac:dyDescent="0.25">
      <c r="A2" s="24">
        <v>42736</v>
      </c>
      <c r="B2" s="23">
        <v>53250</v>
      </c>
      <c r="C2" s="23"/>
      <c r="D2" s="23">
        <f>B2</f>
        <v>53250</v>
      </c>
    </row>
    <row r="3" spans="1:4" x14ac:dyDescent="0.25">
      <c r="A3" s="24">
        <v>42738</v>
      </c>
      <c r="B3" s="23">
        <v>2500</v>
      </c>
      <c r="C3" s="23"/>
      <c r="D3" s="23">
        <f>IF(ISBLANK(A3),"",D2+B3-C3)</f>
        <v>55750</v>
      </c>
    </row>
    <row r="4" spans="1:4" x14ac:dyDescent="0.25">
      <c r="A4" s="24">
        <v>42740</v>
      </c>
      <c r="B4" s="23"/>
      <c r="C4" s="23">
        <v>1200</v>
      </c>
      <c r="D4" s="23">
        <f t="shared" ref="D4:D8" si="0">IF(ISBLANK(A4),"",D3+B4-C4)</f>
        <v>54550</v>
      </c>
    </row>
    <row r="5" spans="1:4" x14ac:dyDescent="0.25">
      <c r="A5" s="24"/>
      <c r="B5" s="23"/>
      <c r="C5" s="23"/>
      <c r="D5" s="23" t="str">
        <f>IF(ISBLANK(A5),"",D4+B5-C5)</f>
        <v/>
      </c>
    </row>
    <row r="6" spans="1:4" x14ac:dyDescent="0.25">
      <c r="A6" s="24"/>
      <c r="B6" s="23"/>
      <c r="C6" s="23"/>
      <c r="D6" s="23" t="str">
        <f t="shared" si="0"/>
        <v/>
      </c>
    </row>
    <row r="7" spans="1:4" x14ac:dyDescent="0.25">
      <c r="A7" s="24"/>
      <c r="B7" s="23"/>
      <c r="C7" s="23"/>
      <c r="D7" s="23" t="str">
        <f t="shared" si="0"/>
        <v/>
      </c>
    </row>
    <row r="8" spans="1:4" x14ac:dyDescent="0.25">
      <c r="A8" s="24"/>
      <c r="B8" s="23"/>
      <c r="C8" s="23"/>
      <c r="D8" s="23" t="str">
        <f t="shared" si="0"/>
        <v/>
      </c>
    </row>
    <row r="9" spans="1:4" x14ac:dyDescent="0.25">
      <c r="A9" s="24"/>
      <c r="B9" s="23"/>
      <c r="C9" s="23"/>
      <c r="D9" s="23" t="str">
        <f t="shared" ref="D9:D72" si="1">IF(ISBLANK(A9),"",D8+B9-C9)</f>
        <v/>
      </c>
    </row>
    <row r="10" spans="1:4" x14ac:dyDescent="0.25">
      <c r="A10" s="24"/>
      <c r="B10" s="23"/>
      <c r="C10" s="23"/>
      <c r="D10" s="23" t="str">
        <f t="shared" si="1"/>
        <v/>
      </c>
    </row>
    <row r="11" spans="1:4" x14ac:dyDescent="0.25">
      <c r="A11" s="24"/>
      <c r="B11" s="23"/>
      <c r="C11" s="23"/>
      <c r="D11" s="23" t="str">
        <f t="shared" si="1"/>
        <v/>
      </c>
    </row>
    <row r="12" spans="1:4" x14ac:dyDescent="0.25">
      <c r="A12" s="24"/>
      <c r="B12" s="23"/>
      <c r="C12" s="23"/>
      <c r="D12" s="23" t="str">
        <f t="shared" si="1"/>
        <v/>
      </c>
    </row>
    <row r="13" spans="1:4" x14ac:dyDescent="0.25">
      <c r="A13" s="24"/>
      <c r="B13" s="23"/>
      <c r="C13" s="23"/>
      <c r="D13" s="23" t="str">
        <f t="shared" si="1"/>
        <v/>
      </c>
    </row>
    <row r="14" spans="1:4" x14ac:dyDescent="0.25">
      <c r="A14" s="24"/>
      <c r="B14" s="23"/>
      <c r="C14" s="23"/>
      <c r="D14" s="23" t="str">
        <f t="shared" si="1"/>
        <v/>
      </c>
    </row>
    <row r="15" spans="1:4" x14ac:dyDescent="0.25">
      <c r="A15" s="24"/>
      <c r="B15" s="23"/>
      <c r="C15" s="23"/>
      <c r="D15" s="23" t="str">
        <f t="shared" si="1"/>
        <v/>
      </c>
    </row>
    <row r="16" spans="1:4" x14ac:dyDescent="0.25">
      <c r="A16" s="24"/>
      <c r="B16" s="23"/>
      <c r="C16" s="23"/>
      <c r="D16" s="23" t="str">
        <f t="shared" si="1"/>
        <v/>
      </c>
    </row>
    <row r="17" spans="1:4" x14ac:dyDescent="0.25">
      <c r="A17" s="24"/>
      <c r="B17" s="23"/>
      <c r="C17" s="23"/>
      <c r="D17" s="23" t="str">
        <f t="shared" si="1"/>
        <v/>
      </c>
    </row>
    <row r="18" spans="1:4" x14ac:dyDescent="0.25">
      <c r="A18" s="24"/>
      <c r="B18" s="23"/>
      <c r="C18" s="23"/>
      <c r="D18" s="23" t="str">
        <f t="shared" si="1"/>
        <v/>
      </c>
    </row>
    <row r="19" spans="1:4" x14ac:dyDescent="0.25">
      <c r="A19" s="24"/>
      <c r="B19" s="23"/>
      <c r="C19" s="23"/>
      <c r="D19" s="23" t="str">
        <f t="shared" si="1"/>
        <v/>
      </c>
    </row>
    <row r="20" spans="1:4" x14ac:dyDescent="0.25">
      <c r="A20" s="24"/>
      <c r="B20" s="23"/>
      <c r="C20" s="23"/>
      <c r="D20" s="23" t="str">
        <f t="shared" si="1"/>
        <v/>
      </c>
    </row>
    <row r="21" spans="1:4" x14ac:dyDescent="0.25">
      <c r="A21" s="24"/>
      <c r="B21" s="23"/>
      <c r="C21" s="23"/>
      <c r="D21" s="23" t="str">
        <f t="shared" si="1"/>
        <v/>
      </c>
    </row>
    <row r="22" spans="1:4" x14ac:dyDescent="0.25">
      <c r="A22" s="24"/>
      <c r="B22" s="23"/>
      <c r="C22" s="23"/>
      <c r="D22" s="23" t="str">
        <f t="shared" si="1"/>
        <v/>
      </c>
    </row>
    <row r="23" spans="1:4" x14ac:dyDescent="0.25">
      <c r="A23" s="24"/>
      <c r="B23" s="23"/>
      <c r="C23" s="23"/>
      <c r="D23" s="23" t="str">
        <f t="shared" si="1"/>
        <v/>
      </c>
    </row>
    <row r="24" spans="1:4" x14ac:dyDescent="0.25">
      <c r="A24" s="24"/>
      <c r="B24" s="23"/>
      <c r="C24" s="23"/>
      <c r="D24" s="23" t="str">
        <f t="shared" si="1"/>
        <v/>
      </c>
    </row>
    <row r="25" spans="1:4" x14ac:dyDescent="0.25">
      <c r="A25" s="24"/>
      <c r="B25" s="23"/>
      <c r="C25" s="23"/>
      <c r="D25" s="23" t="str">
        <f t="shared" si="1"/>
        <v/>
      </c>
    </row>
    <row r="26" spans="1:4" x14ac:dyDescent="0.25">
      <c r="A26" s="24"/>
      <c r="B26" s="23"/>
      <c r="C26" s="23"/>
      <c r="D26" s="23" t="str">
        <f t="shared" si="1"/>
        <v/>
      </c>
    </row>
    <row r="27" spans="1:4" x14ac:dyDescent="0.25">
      <c r="A27" s="24"/>
      <c r="B27" s="23"/>
      <c r="C27" s="23"/>
      <c r="D27" s="23" t="str">
        <f t="shared" si="1"/>
        <v/>
      </c>
    </row>
    <row r="28" spans="1:4" x14ac:dyDescent="0.25">
      <c r="A28" s="24"/>
      <c r="B28" s="23"/>
      <c r="C28" s="23"/>
      <c r="D28" s="23" t="str">
        <f t="shared" si="1"/>
        <v/>
      </c>
    </row>
    <row r="29" spans="1:4" x14ac:dyDescent="0.25">
      <c r="A29" s="24"/>
      <c r="B29" s="23"/>
      <c r="C29" s="23"/>
      <c r="D29" s="23" t="str">
        <f t="shared" si="1"/>
        <v/>
      </c>
    </row>
    <row r="30" spans="1:4" x14ac:dyDescent="0.25">
      <c r="A30" s="24"/>
      <c r="B30" s="23"/>
      <c r="C30" s="23"/>
      <c r="D30" s="23" t="str">
        <f t="shared" si="1"/>
        <v/>
      </c>
    </row>
    <row r="31" spans="1:4" x14ac:dyDescent="0.25">
      <c r="A31" s="24"/>
      <c r="B31" s="23"/>
      <c r="C31" s="23"/>
      <c r="D31" s="23" t="str">
        <f t="shared" si="1"/>
        <v/>
      </c>
    </row>
    <row r="32" spans="1:4" x14ac:dyDescent="0.25">
      <c r="A32" s="24"/>
      <c r="B32" s="23"/>
      <c r="C32" s="23"/>
      <c r="D32" s="23" t="str">
        <f t="shared" si="1"/>
        <v/>
      </c>
    </row>
    <row r="33" spans="1:4" x14ac:dyDescent="0.25">
      <c r="A33" s="24"/>
      <c r="B33" s="23"/>
      <c r="C33" s="23"/>
      <c r="D33" s="23" t="str">
        <f t="shared" si="1"/>
        <v/>
      </c>
    </row>
    <row r="34" spans="1:4" x14ac:dyDescent="0.25">
      <c r="A34" s="24"/>
      <c r="B34" s="23"/>
      <c r="C34" s="23"/>
      <c r="D34" s="23" t="str">
        <f t="shared" si="1"/>
        <v/>
      </c>
    </row>
    <row r="35" spans="1:4" x14ac:dyDescent="0.25">
      <c r="A35" s="24"/>
      <c r="B35" s="23"/>
      <c r="C35" s="23"/>
      <c r="D35" s="23" t="str">
        <f t="shared" si="1"/>
        <v/>
      </c>
    </row>
    <row r="36" spans="1:4" x14ac:dyDescent="0.25">
      <c r="A36" s="24"/>
      <c r="B36" s="23"/>
      <c r="C36" s="23"/>
      <c r="D36" s="23" t="str">
        <f t="shared" si="1"/>
        <v/>
      </c>
    </row>
    <row r="37" spans="1:4" x14ac:dyDescent="0.25">
      <c r="A37" s="24"/>
      <c r="B37" s="23"/>
      <c r="C37" s="23"/>
      <c r="D37" s="23" t="str">
        <f t="shared" si="1"/>
        <v/>
      </c>
    </row>
    <row r="38" spans="1:4" x14ac:dyDescent="0.25">
      <c r="A38" s="24"/>
      <c r="B38" s="23"/>
      <c r="C38" s="23"/>
      <c r="D38" s="23" t="str">
        <f t="shared" si="1"/>
        <v/>
      </c>
    </row>
    <row r="39" spans="1:4" x14ac:dyDescent="0.25">
      <c r="A39" s="24"/>
      <c r="B39" s="23"/>
      <c r="C39" s="23"/>
      <c r="D39" s="23" t="str">
        <f t="shared" si="1"/>
        <v/>
      </c>
    </row>
    <row r="40" spans="1:4" x14ac:dyDescent="0.25">
      <c r="A40" s="24"/>
      <c r="B40" s="23"/>
      <c r="C40" s="23"/>
      <c r="D40" s="23" t="str">
        <f t="shared" si="1"/>
        <v/>
      </c>
    </row>
    <row r="41" spans="1:4" x14ac:dyDescent="0.25">
      <c r="A41" s="24"/>
      <c r="B41" s="23"/>
      <c r="C41" s="23"/>
      <c r="D41" s="23" t="str">
        <f t="shared" si="1"/>
        <v/>
      </c>
    </row>
    <row r="42" spans="1:4" x14ac:dyDescent="0.25">
      <c r="A42" s="24"/>
      <c r="B42" s="23"/>
      <c r="C42" s="23"/>
      <c r="D42" s="23" t="str">
        <f t="shared" si="1"/>
        <v/>
      </c>
    </row>
    <row r="43" spans="1:4" x14ac:dyDescent="0.25">
      <c r="A43" s="24"/>
      <c r="B43" s="23"/>
      <c r="C43" s="23"/>
      <c r="D43" s="23" t="str">
        <f t="shared" si="1"/>
        <v/>
      </c>
    </row>
    <row r="44" spans="1:4" x14ac:dyDescent="0.25">
      <c r="A44" s="24"/>
      <c r="B44" s="23"/>
      <c r="C44" s="23"/>
      <c r="D44" s="23" t="str">
        <f t="shared" si="1"/>
        <v/>
      </c>
    </row>
    <row r="45" spans="1:4" x14ac:dyDescent="0.25">
      <c r="A45" s="24"/>
      <c r="B45" s="23"/>
      <c r="C45" s="23"/>
      <c r="D45" s="23" t="str">
        <f t="shared" si="1"/>
        <v/>
      </c>
    </row>
    <row r="46" spans="1:4" x14ac:dyDescent="0.25">
      <c r="A46" s="24"/>
      <c r="B46" s="23"/>
      <c r="C46" s="23"/>
      <c r="D46" s="23" t="str">
        <f t="shared" si="1"/>
        <v/>
      </c>
    </row>
    <row r="47" spans="1:4" x14ac:dyDescent="0.25">
      <c r="A47" s="24"/>
      <c r="B47" s="23"/>
      <c r="C47" s="23"/>
      <c r="D47" s="23" t="str">
        <f t="shared" si="1"/>
        <v/>
      </c>
    </row>
    <row r="48" spans="1:4" x14ac:dyDescent="0.25">
      <c r="A48" s="24"/>
      <c r="B48" s="23"/>
      <c r="C48" s="23"/>
      <c r="D48" s="23" t="str">
        <f t="shared" si="1"/>
        <v/>
      </c>
    </row>
    <row r="49" spans="1:4" x14ac:dyDescent="0.25">
      <c r="A49" s="24"/>
      <c r="B49" s="23"/>
      <c r="C49" s="23"/>
      <c r="D49" s="23" t="str">
        <f t="shared" si="1"/>
        <v/>
      </c>
    </row>
    <row r="50" spans="1:4" x14ac:dyDescent="0.25">
      <c r="A50" s="24"/>
      <c r="B50" s="23"/>
      <c r="C50" s="23"/>
      <c r="D50" s="23" t="str">
        <f t="shared" si="1"/>
        <v/>
      </c>
    </row>
    <row r="51" spans="1:4" x14ac:dyDescent="0.25">
      <c r="A51" s="24"/>
      <c r="B51" s="23"/>
      <c r="C51" s="23"/>
      <c r="D51" s="23" t="str">
        <f t="shared" si="1"/>
        <v/>
      </c>
    </row>
    <row r="52" spans="1:4" x14ac:dyDescent="0.25">
      <c r="A52" s="24"/>
      <c r="B52" s="23"/>
      <c r="C52" s="23"/>
      <c r="D52" s="23" t="str">
        <f t="shared" si="1"/>
        <v/>
      </c>
    </row>
    <row r="53" spans="1:4" x14ac:dyDescent="0.25">
      <c r="A53" s="24"/>
      <c r="B53" s="23"/>
      <c r="C53" s="23"/>
      <c r="D53" s="23" t="str">
        <f t="shared" si="1"/>
        <v/>
      </c>
    </row>
    <row r="54" spans="1:4" x14ac:dyDescent="0.25">
      <c r="A54" s="24"/>
      <c r="B54" s="23"/>
      <c r="C54" s="23"/>
      <c r="D54" s="23" t="str">
        <f t="shared" si="1"/>
        <v/>
      </c>
    </row>
    <row r="55" spans="1:4" x14ac:dyDescent="0.25">
      <c r="A55" s="24"/>
      <c r="B55" s="23"/>
      <c r="C55" s="23"/>
      <c r="D55" s="23" t="str">
        <f t="shared" si="1"/>
        <v/>
      </c>
    </row>
    <row r="56" spans="1:4" x14ac:dyDescent="0.25">
      <c r="A56" s="24"/>
      <c r="B56" s="23"/>
      <c r="C56" s="23"/>
      <c r="D56" s="23" t="str">
        <f t="shared" si="1"/>
        <v/>
      </c>
    </row>
    <row r="57" spans="1:4" x14ac:dyDescent="0.25">
      <c r="A57" s="24"/>
      <c r="B57" s="23"/>
      <c r="C57" s="23"/>
      <c r="D57" s="23" t="str">
        <f t="shared" si="1"/>
        <v/>
      </c>
    </row>
    <row r="58" spans="1:4" x14ac:dyDescent="0.25">
      <c r="A58" s="24"/>
      <c r="B58" s="23"/>
      <c r="C58" s="23"/>
      <c r="D58" s="23" t="str">
        <f t="shared" si="1"/>
        <v/>
      </c>
    </row>
    <row r="59" spans="1:4" x14ac:dyDescent="0.25">
      <c r="A59" s="24"/>
      <c r="B59" s="23"/>
      <c r="C59" s="23"/>
      <c r="D59" s="23" t="str">
        <f t="shared" si="1"/>
        <v/>
      </c>
    </row>
    <row r="60" spans="1:4" x14ac:dyDescent="0.25">
      <c r="A60" s="24"/>
      <c r="B60" s="23"/>
      <c r="C60" s="23"/>
      <c r="D60" s="23" t="str">
        <f t="shared" si="1"/>
        <v/>
      </c>
    </row>
    <row r="61" spans="1:4" x14ac:dyDescent="0.25">
      <c r="A61" s="24"/>
      <c r="B61" s="23"/>
      <c r="C61" s="23"/>
      <c r="D61" s="23" t="str">
        <f t="shared" si="1"/>
        <v/>
      </c>
    </row>
    <row r="62" spans="1:4" x14ac:dyDescent="0.25">
      <c r="A62" s="24"/>
      <c r="B62" s="23"/>
      <c r="C62" s="23"/>
      <c r="D62" s="23" t="str">
        <f t="shared" si="1"/>
        <v/>
      </c>
    </row>
    <row r="63" spans="1:4" x14ac:dyDescent="0.25">
      <c r="A63" s="24"/>
      <c r="B63" s="23"/>
      <c r="C63" s="23"/>
      <c r="D63" s="23" t="str">
        <f t="shared" si="1"/>
        <v/>
      </c>
    </row>
    <row r="64" spans="1:4" x14ac:dyDescent="0.25">
      <c r="A64" s="24"/>
      <c r="B64" s="23"/>
      <c r="C64" s="23"/>
      <c r="D64" s="23" t="str">
        <f t="shared" si="1"/>
        <v/>
      </c>
    </row>
    <row r="65" spans="1:4" x14ac:dyDescent="0.25">
      <c r="A65" s="24"/>
      <c r="B65" s="23"/>
      <c r="C65" s="23"/>
      <c r="D65" s="23" t="str">
        <f t="shared" si="1"/>
        <v/>
      </c>
    </row>
    <row r="66" spans="1:4" x14ac:dyDescent="0.25">
      <c r="A66" s="24"/>
      <c r="B66" s="23"/>
      <c r="C66" s="23"/>
      <c r="D66" s="23" t="str">
        <f t="shared" si="1"/>
        <v/>
      </c>
    </row>
    <row r="67" spans="1:4" x14ac:dyDescent="0.25">
      <c r="A67" s="24"/>
      <c r="B67" s="23"/>
      <c r="C67" s="23"/>
      <c r="D67" s="23" t="str">
        <f t="shared" si="1"/>
        <v/>
      </c>
    </row>
    <row r="68" spans="1:4" x14ac:dyDescent="0.25">
      <c r="A68" s="24"/>
      <c r="B68" s="23"/>
      <c r="C68" s="23"/>
      <c r="D68" s="23" t="str">
        <f t="shared" si="1"/>
        <v/>
      </c>
    </row>
    <row r="69" spans="1:4" x14ac:dyDescent="0.25">
      <c r="A69" s="24"/>
      <c r="B69" s="23"/>
      <c r="C69" s="23"/>
      <c r="D69" s="23" t="str">
        <f t="shared" si="1"/>
        <v/>
      </c>
    </row>
    <row r="70" spans="1:4" x14ac:dyDescent="0.25">
      <c r="A70" s="24"/>
      <c r="B70" s="23"/>
      <c r="C70" s="23"/>
      <c r="D70" s="23" t="str">
        <f t="shared" si="1"/>
        <v/>
      </c>
    </row>
    <row r="71" spans="1:4" x14ac:dyDescent="0.25">
      <c r="A71" s="24"/>
      <c r="B71" s="23"/>
      <c r="C71" s="23"/>
      <c r="D71" s="23" t="str">
        <f t="shared" si="1"/>
        <v/>
      </c>
    </row>
    <row r="72" spans="1:4" x14ac:dyDescent="0.25">
      <c r="A72" s="24"/>
      <c r="B72" s="23"/>
      <c r="C72" s="23"/>
      <c r="D72" s="23" t="str">
        <f t="shared" si="1"/>
        <v/>
      </c>
    </row>
    <row r="73" spans="1:4" x14ac:dyDescent="0.25">
      <c r="A73" s="24"/>
    </row>
    <row r="74" spans="1:4" x14ac:dyDescent="0.25">
      <c r="A74" s="2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110" zoomScaleNormal="110" workbookViewId="0">
      <selection activeCell="D19" sqref="D19"/>
    </sheetView>
  </sheetViews>
  <sheetFormatPr baseColWidth="10" defaultRowHeight="15" x14ac:dyDescent="0.25"/>
  <cols>
    <col min="1" max="1" width="8.85546875" customWidth="1"/>
    <col min="2" max="2" width="9.140625" customWidth="1"/>
    <col min="3" max="3" width="4.42578125" customWidth="1"/>
  </cols>
  <sheetData>
    <row r="1" spans="1:4" ht="15.75" thickBot="1" x14ac:dyDescent="0.3">
      <c r="A1" s="26" t="s">
        <v>29</v>
      </c>
      <c r="B1" s="26" t="s">
        <v>30</v>
      </c>
    </row>
    <row r="2" spans="1:4" x14ac:dyDescent="0.25">
      <c r="A2" t="s">
        <v>31</v>
      </c>
      <c r="B2" s="23">
        <v>371199</v>
      </c>
      <c r="D2" t="s">
        <v>52</v>
      </c>
    </row>
    <row r="3" spans="1:4" x14ac:dyDescent="0.25">
      <c r="A3" t="s">
        <v>32</v>
      </c>
      <c r="B3" s="23">
        <v>511250</v>
      </c>
      <c r="D3" s="23">
        <f>_xlfn.AGGREGATE(1,5,B2:B22)</f>
        <v>380085.85714285716</v>
      </c>
    </row>
    <row r="4" spans="1:4" hidden="1" x14ac:dyDescent="0.25">
      <c r="A4" t="s">
        <v>33</v>
      </c>
      <c r="B4" s="23">
        <v>406311</v>
      </c>
    </row>
    <row r="5" spans="1:4" hidden="1" x14ac:dyDescent="0.25">
      <c r="A5" t="s">
        <v>34</v>
      </c>
      <c r="B5" s="23">
        <v>620338</v>
      </c>
    </row>
    <row r="6" spans="1:4" hidden="1" x14ac:dyDescent="0.25">
      <c r="A6" t="s">
        <v>35</v>
      </c>
      <c r="B6" s="23">
        <v>678694</v>
      </c>
    </row>
    <row r="7" spans="1:4" hidden="1" x14ac:dyDescent="0.25">
      <c r="A7" t="s">
        <v>36</v>
      </c>
      <c r="B7" s="23">
        <v>328830</v>
      </c>
    </row>
    <row r="8" spans="1:4" hidden="1" x14ac:dyDescent="0.25">
      <c r="A8" t="s">
        <v>37</v>
      </c>
      <c r="B8" s="23">
        <v>438742</v>
      </c>
    </row>
    <row r="9" spans="1:4" hidden="1" x14ac:dyDescent="0.25">
      <c r="A9" t="s">
        <v>38</v>
      </c>
      <c r="B9" s="23">
        <v>162925</v>
      </c>
    </row>
    <row r="10" spans="1:4" hidden="1" x14ac:dyDescent="0.25">
      <c r="A10" t="s">
        <v>39</v>
      </c>
      <c r="B10" s="23">
        <v>595256</v>
      </c>
    </row>
    <row r="11" spans="1:4" hidden="1" x14ac:dyDescent="0.25">
      <c r="A11" t="s">
        <v>40</v>
      </c>
      <c r="B11" s="23">
        <v>181077</v>
      </c>
    </row>
    <row r="12" spans="1:4" hidden="1" x14ac:dyDescent="0.25">
      <c r="A12" t="s">
        <v>41</v>
      </c>
      <c r="B12" s="23">
        <v>388853</v>
      </c>
    </row>
    <row r="13" spans="1:4" hidden="1" x14ac:dyDescent="0.25">
      <c r="A13" t="s">
        <v>42</v>
      </c>
      <c r="B13" s="23">
        <v>466373</v>
      </c>
    </row>
    <row r="14" spans="1:4" hidden="1" x14ac:dyDescent="0.25">
      <c r="A14" t="s">
        <v>43</v>
      </c>
      <c r="B14" s="23">
        <v>627677</v>
      </c>
    </row>
    <row r="15" spans="1:4" hidden="1" x14ac:dyDescent="0.25">
      <c r="A15" t="s">
        <v>44</v>
      </c>
      <c r="B15" s="23">
        <v>125067</v>
      </c>
    </row>
    <row r="16" spans="1:4" hidden="1" x14ac:dyDescent="0.25">
      <c r="A16" t="s">
        <v>45</v>
      </c>
      <c r="B16" s="23">
        <v>285160</v>
      </c>
    </row>
    <row r="17" spans="1:2" hidden="1" x14ac:dyDescent="0.25">
      <c r="A17" t="s">
        <v>46</v>
      </c>
      <c r="B17" s="23">
        <v>561900</v>
      </c>
    </row>
    <row r="18" spans="1:2" x14ac:dyDescent="0.25">
      <c r="A18" t="s">
        <v>47</v>
      </c>
      <c r="B18" s="23">
        <v>224822</v>
      </c>
    </row>
    <row r="19" spans="1:2" x14ac:dyDescent="0.25">
      <c r="A19" t="s">
        <v>48</v>
      </c>
      <c r="B19" s="23">
        <v>379776</v>
      </c>
    </row>
    <row r="20" spans="1:2" x14ac:dyDescent="0.25">
      <c r="A20" t="s">
        <v>49</v>
      </c>
      <c r="B20" s="23">
        <v>615936</v>
      </c>
    </row>
    <row r="21" spans="1:2" x14ac:dyDescent="0.25">
      <c r="A21" t="s">
        <v>50</v>
      </c>
      <c r="B21" s="23">
        <v>421332</v>
      </c>
    </row>
    <row r="22" spans="1:2" x14ac:dyDescent="0.25">
      <c r="A22" t="s">
        <v>51</v>
      </c>
      <c r="B22" s="23">
        <v>136286</v>
      </c>
    </row>
    <row r="24" spans="1:2" x14ac:dyDescent="0.25">
      <c r="B24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zoomScale="110" zoomScaleNormal="110" workbookViewId="0">
      <selection activeCell="C17" sqref="C17"/>
    </sheetView>
  </sheetViews>
  <sheetFormatPr baseColWidth="10" defaultRowHeight="15" x14ac:dyDescent="0.25"/>
  <cols>
    <col min="2" max="2" width="16.28515625" customWidth="1"/>
    <col min="3" max="3" width="11.5703125" customWidth="1"/>
  </cols>
  <sheetData>
    <row r="2" spans="1:5" x14ac:dyDescent="0.25">
      <c r="A2" t="s">
        <v>64</v>
      </c>
      <c r="B2" s="17">
        <v>0.25</v>
      </c>
    </row>
    <row r="4" spans="1:5" ht="18" thickBot="1" x14ac:dyDescent="0.35">
      <c r="A4" s="28" t="s">
        <v>53</v>
      </c>
      <c r="B4" s="28" t="s">
        <v>63</v>
      </c>
      <c r="C4" s="28" t="s">
        <v>65</v>
      </c>
    </row>
    <row r="5" spans="1:5" ht="15.75" thickTop="1" x14ac:dyDescent="0.25">
      <c r="A5" t="s">
        <v>59</v>
      </c>
      <c r="B5" s="23">
        <v>8532</v>
      </c>
      <c r="C5" s="23">
        <f t="shared" ref="C5:C10" si="0">B5*$B$2</f>
        <v>2133</v>
      </c>
      <c r="E5" s="29"/>
    </row>
    <row r="6" spans="1:5" x14ac:dyDescent="0.25">
      <c r="A6" t="s">
        <v>57</v>
      </c>
      <c r="B6" s="23">
        <v>5789</v>
      </c>
      <c r="C6" s="23">
        <f t="shared" si="0"/>
        <v>1447.25</v>
      </c>
      <c r="E6" s="29"/>
    </row>
    <row r="7" spans="1:5" x14ac:dyDescent="0.25">
      <c r="A7" t="s">
        <v>61</v>
      </c>
      <c r="B7" s="23">
        <v>3257</v>
      </c>
      <c r="C7" s="23">
        <f t="shared" si="0"/>
        <v>814.25</v>
      </c>
      <c r="E7" s="29"/>
    </row>
    <row r="8" spans="1:5" x14ac:dyDescent="0.25">
      <c r="A8" t="s">
        <v>58</v>
      </c>
      <c r="B8" s="23">
        <v>9872</v>
      </c>
      <c r="C8" s="23">
        <f t="shared" si="0"/>
        <v>2468</v>
      </c>
      <c r="E8" s="29"/>
    </row>
    <row r="9" spans="1:5" x14ac:dyDescent="0.25">
      <c r="A9" t="s">
        <v>60</v>
      </c>
      <c r="B9" s="23">
        <v>1125</v>
      </c>
      <c r="C9" s="23">
        <f t="shared" si="0"/>
        <v>281.25</v>
      </c>
      <c r="E9" s="29"/>
    </row>
    <row r="10" spans="1:5" x14ac:dyDescent="0.25">
      <c r="A10" s="20" t="s">
        <v>62</v>
      </c>
      <c r="B10" s="4">
        <v>1854</v>
      </c>
      <c r="C10" s="4">
        <f t="shared" si="0"/>
        <v>463.5</v>
      </c>
      <c r="E10" s="29"/>
    </row>
    <row r="17" spans="3:3" x14ac:dyDescent="0.25">
      <c r="C17" s="27"/>
    </row>
    <row r="18" spans="3:3" x14ac:dyDescent="0.25">
      <c r="C18" s="27"/>
    </row>
    <row r="19" spans="3:3" x14ac:dyDescent="0.25">
      <c r="C19" s="27"/>
    </row>
    <row r="20" spans="3:3" x14ac:dyDescent="0.25">
      <c r="C20" s="27"/>
    </row>
    <row r="21" spans="3:3" x14ac:dyDescent="0.25">
      <c r="C21" s="27"/>
    </row>
    <row r="22" spans="3:3" x14ac:dyDescent="0.25">
      <c r="C22" s="27"/>
    </row>
    <row r="23" spans="3:3" x14ac:dyDescent="0.25">
      <c r="C23" s="27"/>
    </row>
    <row r="24" spans="3:3" x14ac:dyDescent="0.25">
      <c r="C24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zoomScale="115" zoomScaleNormal="115" workbookViewId="0">
      <selection activeCell="D15" sqref="D15"/>
    </sheetView>
  </sheetViews>
  <sheetFormatPr baseColWidth="10" defaultRowHeight="15" x14ac:dyDescent="0.25"/>
  <cols>
    <col min="1" max="1" width="16.28515625" customWidth="1"/>
    <col min="2" max="13" width="9.7109375" customWidth="1"/>
    <col min="14" max="14" width="8.28515625" customWidth="1"/>
  </cols>
  <sheetData>
    <row r="3" spans="1:13" x14ac:dyDescent="0.25">
      <c r="A3" s="9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2" t="s">
        <v>12</v>
      </c>
    </row>
    <row r="4" spans="1:13" x14ac:dyDescent="0.25">
      <c r="A4" s="10" t="s">
        <v>13</v>
      </c>
      <c r="B4" s="3">
        <v>345603</v>
      </c>
      <c r="C4" s="3">
        <v>622878</v>
      </c>
      <c r="D4" s="3">
        <v>389543</v>
      </c>
      <c r="E4" s="3">
        <v>663376</v>
      </c>
      <c r="F4" s="3">
        <v>692720</v>
      </c>
      <c r="G4" s="3">
        <v>742195</v>
      </c>
      <c r="H4" s="3">
        <v>740315</v>
      </c>
      <c r="I4" s="3">
        <v>570615</v>
      </c>
      <c r="J4" s="3">
        <v>671616</v>
      </c>
      <c r="K4" s="3">
        <v>626142</v>
      </c>
      <c r="L4" s="3">
        <v>335342</v>
      </c>
      <c r="M4" s="5">
        <v>587250</v>
      </c>
    </row>
    <row r="5" spans="1:13" x14ac:dyDescent="0.25">
      <c r="A5" s="11" t="s">
        <v>14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x14ac:dyDescent="0.25">
      <c r="A6" s="11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x14ac:dyDescent="0.25">
      <c r="A7" s="12" t="s">
        <v>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8"/>
    </row>
    <row r="9" spans="1:13" x14ac:dyDescent="0.25">
      <c r="A9" s="13" t="s">
        <v>14</v>
      </c>
      <c r="B9" s="14">
        <v>0.25</v>
      </c>
    </row>
    <row r="10" spans="1:13" x14ac:dyDescent="0.25">
      <c r="A10" s="11" t="s">
        <v>15</v>
      </c>
      <c r="B10" s="15">
        <v>0.35</v>
      </c>
    </row>
    <row r="11" spans="1:13" x14ac:dyDescent="0.25">
      <c r="A11" s="12" t="s">
        <v>16</v>
      </c>
      <c r="B11" s="16">
        <v>0.15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topLeftCell="A2" zoomScale="115" zoomScaleNormal="115" workbookViewId="0">
      <selection activeCell="C18" sqref="C18"/>
    </sheetView>
  </sheetViews>
  <sheetFormatPr baseColWidth="10" defaultRowHeight="15" x14ac:dyDescent="0.25"/>
  <cols>
    <col min="1" max="1" width="16.28515625" customWidth="1"/>
    <col min="2" max="13" width="9.7109375" customWidth="1"/>
  </cols>
  <sheetData>
    <row r="3" spans="1:13" x14ac:dyDescent="0.25">
      <c r="A3" s="9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2" t="s">
        <v>12</v>
      </c>
    </row>
    <row r="4" spans="1:13" x14ac:dyDescent="0.25">
      <c r="A4" s="10" t="s">
        <v>13</v>
      </c>
      <c r="B4" s="3">
        <v>345603</v>
      </c>
      <c r="C4" s="3">
        <v>622878</v>
      </c>
      <c r="D4" s="3">
        <v>389543</v>
      </c>
      <c r="E4" s="3">
        <v>663376</v>
      </c>
      <c r="F4" s="3">
        <v>692720</v>
      </c>
      <c r="G4" s="3">
        <v>742195</v>
      </c>
      <c r="H4" s="3">
        <v>740315</v>
      </c>
      <c r="I4" s="3">
        <v>570615</v>
      </c>
      <c r="J4" s="3">
        <v>671616</v>
      </c>
      <c r="K4" s="3">
        <v>626142</v>
      </c>
      <c r="L4" s="3">
        <v>335342</v>
      </c>
      <c r="M4" s="5">
        <v>587250</v>
      </c>
    </row>
    <row r="5" spans="1:13" x14ac:dyDescent="0.25">
      <c r="A5" s="11" t="s">
        <v>14</v>
      </c>
      <c r="B5" s="6">
        <f t="shared" ref="B5:M5" si="0">B$4*$B9</f>
        <v>86400.75</v>
      </c>
      <c r="C5" s="6">
        <f t="shared" si="0"/>
        <v>155719.5</v>
      </c>
      <c r="D5" s="6">
        <f t="shared" si="0"/>
        <v>97385.75</v>
      </c>
      <c r="E5" s="6">
        <f t="shared" si="0"/>
        <v>165844</v>
      </c>
      <c r="F5" s="6">
        <f t="shared" si="0"/>
        <v>173180</v>
      </c>
      <c r="G5" s="6">
        <f t="shared" si="0"/>
        <v>185548.75</v>
      </c>
      <c r="H5" s="6">
        <f t="shared" si="0"/>
        <v>185078.75</v>
      </c>
      <c r="I5" s="6">
        <f t="shared" si="0"/>
        <v>142653.75</v>
      </c>
      <c r="J5" s="6">
        <f t="shared" si="0"/>
        <v>167904</v>
      </c>
      <c r="K5" s="6">
        <f t="shared" si="0"/>
        <v>156535.5</v>
      </c>
      <c r="L5" s="6">
        <f t="shared" si="0"/>
        <v>83835.5</v>
      </c>
      <c r="M5" s="7">
        <f t="shared" si="0"/>
        <v>146812.5</v>
      </c>
    </row>
    <row r="6" spans="1:13" x14ac:dyDescent="0.25">
      <c r="A6" s="11" t="s">
        <v>15</v>
      </c>
      <c r="B6" s="6">
        <f t="shared" ref="B6:M6" si="1">B$4*$B10</f>
        <v>120961.04999999999</v>
      </c>
      <c r="C6" s="6">
        <f t="shared" si="1"/>
        <v>218007.3</v>
      </c>
      <c r="D6" s="6">
        <f t="shared" si="1"/>
        <v>136340.04999999999</v>
      </c>
      <c r="E6" s="6">
        <f t="shared" si="1"/>
        <v>232181.59999999998</v>
      </c>
      <c r="F6" s="6">
        <f t="shared" si="1"/>
        <v>242451.99999999997</v>
      </c>
      <c r="G6" s="6">
        <f t="shared" si="1"/>
        <v>259768.24999999997</v>
      </c>
      <c r="H6" s="6">
        <f t="shared" si="1"/>
        <v>259110.24999999997</v>
      </c>
      <c r="I6" s="6">
        <f t="shared" si="1"/>
        <v>199715.25</v>
      </c>
      <c r="J6" s="6">
        <f t="shared" si="1"/>
        <v>235065.59999999998</v>
      </c>
      <c r="K6" s="6">
        <f t="shared" si="1"/>
        <v>219149.69999999998</v>
      </c>
      <c r="L6" s="6">
        <f t="shared" si="1"/>
        <v>117369.7</v>
      </c>
      <c r="M6" s="7">
        <f t="shared" si="1"/>
        <v>205537.5</v>
      </c>
    </row>
    <row r="7" spans="1:13" x14ac:dyDescent="0.25">
      <c r="A7" s="12" t="s">
        <v>16</v>
      </c>
      <c r="B7" s="4">
        <f t="shared" ref="B7:M7" si="2">B$4*$B11</f>
        <v>51840.45</v>
      </c>
      <c r="C7" s="4">
        <f t="shared" si="2"/>
        <v>93431.7</v>
      </c>
      <c r="D7" s="4">
        <f t="shared" si="2"/>
        <v>58431.45</v>
      </c>
      <c r="E7" s="4">
        <f t="shared" si="2"/>
        <v>99506.4</v>
      </c>
      <c r="F7" s="4">
        <f t="shared" si="2"/>
        <v>103908</v>
      </c>
      <c r="G7" s="4">
        <f t="shared" si="2"/>
        <v>111329.25</v>
      </c>
      <c r="H7" s="4">
        <f t="shared" si="2"/>
        <v>111047.25</v>
      </c>
      <c r="I7" s="4">
        <f t="shared" si="2"/>
        <v>85592.25</v>
      </c>
      <c r="J7" s="4">
        <f t="shared" si="2"/>
        <v>100742.39999999999</v>
      </c>
      <c r="K7" s="4">
        <f t="shared" si="2"/>
        <v>93921.3</v>
      </c>
      <c r="L7" s="4">
        <f t="shared" si="2"/>
        <v>50301.299999999996</v>
      </c>
      <c r="M7" s="8">
        <f t="shared" si="2"/>
        <v>88087.5</v>
      </c>
    </row>
    <row r="9" spans="1:13" x14ac:dyDescent="0.25">
      <c r="A9" s="13" t="s">
        <v>14</v>
      </c>
      <c r="B9" s="14">
        <v>0.25</v>
      </c>
    </row>
    <row r="10" spans="1:13" x14ac:dyDescent="0.25">
      <c r="A10" s="11" t="s">
        <v>15</v>
      </c>
      <c r="B10" s="15">
        <v>0.35</v>
      </c>
    </row>
    <row r="11" spans="1:13" x14ac:dyDescent="0.25">
      <c r="A11" s="12" t="s">
        <v>16</v>
      </c>
      <c r="B11" s="16">
        <v>0.15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="110" zoomScaleNormal="110" workbookViewId="0">
      <selection activeCell="D5" sqref="D5"/>
    </sheetView>
  </sheetViews>
  <sheetFormatPr baseColWidth="10" defaultRowHeight="15" x14ac:dyDescent="0.25"/>
  <cols>
    <col min="1" max="1" width="6.7109375" customWidth="1"/>
    <col min="2" max="2" width="9.85546875" customWidth="1"/>
    <col min="3" max="3" width="4.42578125" customWidth="1"/>
    <col min="4" max="4" width="12.5703125" customWidth="1"/>
    <col min="6" max="7" width="8.7109375" customWidth="1"/>
  </cols>
  <sheetData>
    <row r="1" spans="1:4" x14ac:dyDescent="0.25">
      <c r="A1" t="s">
        <v>17</v>
      </c>
      <c r="B1" s="19">
        <v>12.5</v>
      </c>
    </row>
    <row r="2" spans="1:4" x14ac:dyDescent="0.25">
      <c r="A2" t="s">
        <v>18</v>
      </c>
      <c r="B2">
        <v>100</v>
      </c>
      <c r="D2" t="s">
        <v>20</v>
      </c>
    </row>
    <row r="3" spans="1:4" x14ac:dyDescent="0.25">
      <c r="A3" t="s">
        <v>19</v>
      </c>
      <c r="B3" s="17">
        <v>0.25</v>
      </c>
      <c r="D3" s="18">
        <f>B1*B2*(1+B3)</f>
        <v>1562.5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50" zoomScaleNormal="150" workbookViewId="0">
      <selection activeCell="D4" sqref="D4"/>
    </sheetView>
  </sheetViews>
  <sheetFormatPr baseColWidth="10" defaultRowHeight="15" x14ac:dyDescent="0.25"/>
  <cols>
    <col min="1" max="1" width="7.5703125" customWidth="1"/>
    <col min="2" max="2" width="8.140625" customWidth="1"/>
  </cols>
  <sheetData>
    <row r="1" spans="1:2" x14ac:dyDescent="0.25">
      <c r="A1">
        <v>5</v>
      </c>
    </row>
    <row r="2" spans="1:2" x14ac:dyDescent="0.25">
      <c r="B2">
        <f>A1+1</f>
        <v>6</v>
      </c>
    </row>
    <row r="3" spans="1:2" x14ac:dyDescent="0.25">
      <c r="A3">
        <f>B2+1</f>
        <v>7</v>
      </c>
    </row>
    <row r="4" spans="1:2" x14ac:dyDescent="0.25">
      <c r="B4">
        <f>A3+1</f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zoomScale="175" zoomScaleNormal="175" workbookViewId="0">
      <selection activeCell="C2" sqref="C2"/>
    </sheetView>
  </sheetViews>
  <sheetFormatPr baseColWidth="10" defaultRowHeight="15" x14ac:dyDescent="0.25"/>
  <cols>
    <col min="1" max="1" width="7" customWidth="1"/>
    <col min="2" max="2" width="9.7109375" customWidth="1"/>
  </cols>
  <sheetData>
    <row r="1" spans="1:2" x14ac:dyDescent="0.25">
      <c r="A1">
        <v>2017</v>
      </c>
      <c r="B1" t="str">
        <f>ROMAN(A1)</f>
        <v>MMXVII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zoomScale="160" zoomScaleNormal="160" workbookViewId="0">
      <selection activeCell="D4" sqref="D4"/>
    </sheetView>
  </sheetViews>
  <sheetFormatPr baseColWidth="10" defaultRowHeight="15" x14ac:dyDescent="0.25"/>
  <cols>
    <col min="1" max="1" width="6" customWidth="1"/>
    <col min="2" max="2" width="8.7109375" customWidth="1"/>
  </cols>
  <sheetData>
    <row r="1" spans="1:2" x14ac:dyDescent="0.25">
      <c r="A1">
        <v>11</v>
      </c>
      <c r="B1" t="str">
        <f>DEC2BIN(A1)</f>
        <v>1011</v>
      </c>
    </row>
    <row r="2" spans="1:2" x14ac:dyDescent="0.25">
      <c r="A2" s="20">
        <v>15</v>
      </c>
      <c r="B2" s="20" t="str">
        <f>DEC2BIN(A2)</f>
        <v>1111</v>
      </c>
    </row>
    <row r="3" spans="1:2" x14ac:dyDescent="0.25">
      <c r="A3">
        <f>A1+A2</f>
        <v>26</v>
      </c>
      <c r="B3" t="str">
        <f>DEC2BIN(A3)</f>
        <v>11010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F21" sqref="F21"/>
    </sheetView>
  </sheetViews>
  <sheetFormatPr baseColWidth="10" defaultRowHeight="15" x14ac:dyDescent="0.25"/>
  <cols>
    <col min="1" max="1" width="15.85546875" customWidth="1"/>
    <col min="2" max="2" width="10" customWidth="1"/>
  </cols>
  <sheetData>
    <row r="1" spans="1:2" x14ac:dyDescent="0.25">
      <c r="A1" s="10" t="s">
        <v>21</v>
      </c>
      <c r="B1" s="9">
        <v>20</v>
      </c>
    </row>
    <row r="2" spans="1:2" x14ac:dyDescent="0.25">
      <c r="A2" s="10" t="s">
        <v>22</v>
      </c>
      <c r="B2" s="9">
        <v>5</v>
      </c>
    </row>
    <row r="4" spans="1:2" x14ac:dyDescent="0.25">
      <c r="A4" s="21" t="s">
        <v>23</v>
      </c>
      <c r="B4" s="21" t="s">
        <v>24</v>
      </c>
    </row>
    <row r="5" spans="1:2" x14ac:dyDescent="0.25">
      <c r="A5" s="22">
        <v>0</v>
      </c>
      <c r="B5" s="22">
        <f>_xlfn.NORM.DIST(A5,$B$1,$B$2,FALSE)</f>
        <v>2.6766045152977071E-5</v>
      </c>
    </row>
    <row r="6" spans="1:2" x14ac:dyDescent="0.25">
      <c r="A6" s="22">
        <v>2</v>
      </c>
      <c r="B6" s="22">
        <f t="shared" ref="B6:B25" si="0">_xlfn.NORM.DIST(A6,$B$1,$B$2,FALSE)</f>
        <v>1.2238038602275437E-4</v>
      </c>
    </row>
    <row r="7" spans="1:2" x14ac:dyDescent="0.25">
      <c r="A7" s="22">
        <v>4</v>
      </c>
      <c r="B7" s="22">
        <f t="shared" si="0"/>
        <v>4.768176402929681E-4</v>
      </c>
    </row>
    <row r="8" spans="1:2" x14ac:dyDescent="0.25">
      <c r="A8" s="22">
        <v>6</v>
      </c>
      <c r="B8" s="22">
        <f t="shared" si="0"/>
        <v>1.5830903165959939E-3</v>
      </c>
    </row>
    <row r="9" spans="1:2" x14ac:dyDescent="0.25">
      <c r="A9" s="22">
        <v>8</v>
      </c>
      <c r="B9" s="22">
        <f t="shared" si="0"/>
        <v>4.4789060589685804E-3</v>
      </c>
    </row>
    <row r="10" spans="1:2" x14ac:dyDescent="0.25">
      <c r="A10" s="22">
        <v>10</v>
      </c>
      <c r="B10" s="22">
        <f t="shared" si="0"/>
        <v>1.0798193302637612E-2</v>
      </c>
    </row>
    <row r="11" spans="1:2" x14ac:dyDescent="0.25">
      <c r="A11" s="22">
        <v>12</v>
      </c>
      <c r="B11" s="22">
        <f t="shared" si="0"/>
        <v>2.2184166935891109E-2</v>
      </c>
    </row>
    <row r="12" spans="1:2" x14ac:dyDescent="0.25">
      <c r="A12" s="22">
        <v>14</v>
      </c>
      <c r="B12" s="22">
        <f t="shared" si="0"/>
        <v>3.8837210996642592E-2</v>
      </c>
    </row>
    <row r="13" spans="1:2" x14ac:dyDescent="0.25">
      <c r="A13" s="22">
        <v>16</v>
      </c>
      <c r="B13" s="22">
        <f t="shared" si="0"/>
        <v>5.7938310552296549E-2</v>
      </c>
    </row>
    <row r="14" spans="1:2" x14ac:dyDescent="0.25">
      <c r="A14" s="22">
        <v>18</v>
      </c>
      <c r="B14" s="22">
        <f t="shared" si="0"/>
        <v>7.3654028060664664E-2</v>
      </c>
    </row>
    <row r="15" spans="1:2" x14ac:dyDescent="0.25">
      <c r="A15" s="22">
        <v>20</v>
      </c>
      <c r="B15" s="22">
        <f t="shared" si="0"/>
        <v>7.9788456080286549E-2</v>
      </c>
    </row>
    <row r="16" spans="1:2" x14ac:dyDescent="0.25">
      <c r="A16" s="22">
        <v>22</v>
      </c>
      <c r="B16" s="22">
        <f t="shared" si="0"/>
        <v>7.3654028060664664E-2</v>
      </c>
    </row>
    <row r="17" spans="1:2" x14ac:dyDescent="0.25">
      <c r="A17" s="22">
        <v>24</v>
      </c>
      <c r="B17" s="22">
        <f t="shared" si="0"/>
        <v>5.7938310552296549E-2</v>
      </c>
    </row>
    <row r="18" spans="1:2" x14ac:dyDescent="0.25">
      <c r="A18" s="22">
        <v>26</v>
      </c>
      <c r="B18" s="22">
        <f t="shared" si="0"/>
        <v>3.8837210996642592E-2</v>
      </c>
    </row>
    <row r="19" spans="1:2" x14ac:dyDescent="0.25">
      <c r="A19" s="22">
        <v>28</v>
      </c>
      <c r="B19" s="22">
        <f t="shared" si="0"/>
        <v>2.2184166935891109E-2</v>
      </c>
    </row>
    <row r="20" spans="1:2" x14ac:dyDescent="0.25">
      <c r="A20" s="22">
        <v>30</v>
      </c>
      <c r="B20" s="22">
        <f t="shared" si="0"/>
        <v>1.0798193302637612E-2</v>
      </c>
    </row>
    <row r="21" spans="1:2" x14ac:dyDescent="0.25">
      <c r="A21" s="22">
        <v>32</v>
      </c>
      <c r="B21" s="22">
        <f t="shared" si="0"/>
        <v>4.4789060589685804E-3</v>
      </c>
    </row>
    <row r="22" spans="1:2" x14ac:dyDescent="0.25">
      <c r="A22" s="22">
        <v>34</v>
      </c>
      <c r="B22" s="22">
        <f t="shared" si="0"/>
        <v>1.5830903165959939E-3</v>
      </c>
    </row>
    <row r="23" spans="1:2" x14ac:dyDescent="0.25">
      <c r="A23" s="22">
        <v>36</v>
      </c>
      <c r="B23" s="22">
        <f t="shared" si="0"/>
        <v>4.768176402929681E-4</v>
      </c>
    </row>
    <row r="24" spans="1:2" x14ac:dyDescent="0.25">
      <c r="A24" s="22">
        <v>38</v>
      </c>
      <c r="B24" s="22">
        <f t="shared" si="0"/>
        <v>1.2238038602275437E-4</v>
      </c>
    </row>
    <row r="25" spans="1:2" x14ac:dyDescent="0.25">
      <c r="A25" s="22">
        <v>40</v>
      </c>
      <c r="B25" s="22">
        <f t="shared" si="0"/>
        <v>2.6766045152977071E-5</v>
      </c>
    </row>
    <row r="26" spans="1:2" x14ac:dyDescent="0.25">
      <c r="A26" s="22"/>
      <c r="B26" s="2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11</vt:i4>
      </vt:variant>
    </vt:vector>
  </HeadingPairs>
  <TitlesOfParts>
    <vt:vector size="11" baseType="lpstr">
      <vt:lpstr>4.1 Fortjeneste</vt:lpstr>
      <vt:lpstr>4.1 Mva</vt:lpstr>
      <vt:lpstr>4.1 Salgsbudsj</vt:lpstr>
      <vt:lpstr>4.1 Salgsbudsj losn</vt:lpstr>
      <vt:lpstr>4.2 Formelrevisjon a</vt:lpstr>
      <vt:lpstr>4.2 Formelrevisjon b</vt:lpstr>
      <vt:lpstr>4.3 romertall</vt:lpstr>
      <vt:lpstr>4.3 Binære tall</vt:lpstr>
      <vt:lpstr>4.3 Normalfordeling</vt:lpstr>
      <vt:lpstr>4.3 Konto</vt:lpstr>
      <vt:lpstr>4.3 Skjulte rader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dcterms:created xsi:type="dcterms:W3CDTF">2016-01-23T13:54:52Z</dcterms:created>
  <dcterms:modified xsi:type="dcterms:W3CDTF">2017-03-20T17:29:00Z</dcterms:modified>
</cp:coreProperties>
</file>